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https://d.docs.live.net/4c06f0023f65a5e6/Bureau/"/>
    </mc:Choice>
  </mc:AlternateContent>
  <xr:revisionPtr revIDLastSave="271" documentId="8_{8098F692-3C35-4B8F-8AEB-04EE32D11413}" xr6:coauthVersionLast="47" xr6:coauthVersionMax="47" xr10:uidLastSave="{3B425D14-DAB9-4AA7-91FB-19454C386D81}"/>
  <bookViews>
    <workbookView xWindow="-108" yWindow="-108" windowWidth="23256" windowHeight="12456" xr2:uid="{802D07AA-2700-4B39-839F-3D7E413EAEBE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1" l="1"/>
  <c r="G7" i="1" s="1"/>
  <c r="I16" i="1"/>
  <c r="E16" i="1"/>
  <c r="D16" i="1"/>
  <c r="G16" i="1" s="1"/>
  <c r="H16" i="1" s="1"/>
  <c r="L9" i="1" a="1"/>
  <c r="L9" i="1" s="1"/>
  <c r="L10" i="1" a="1"/>
  <c r="L10" i="1" s="1"/>
  <c r="L7" i="1" a="1"/>
  <c r="L7" i="1" s="1"/>
  <c r="L8" i="1" a="1"/>
  <c r="L8" i="1" s="1"/>
  <c r="D8" i="1"/>
  <c r="G8" i="1" s="1"/>
  <c r="E8" i="1"/>
  <c r="D9" i="1"/>
  <c r="G9" i="1" s="1"/>
  <c r="E9" i="1"/>
  <c r="D10" i="1"/>
  <c r="E10" i="1"/>
  <c r="G10" i="1"/>
  <c r="H10" i="1" s="1"/>
  <c r="D11" i="1"/>
  <c r="G11" i="1" s="1"/>
  <c r="E11" i="1"/>
  <c r="D12" i="1"/>
  <c r="G12" i="1" s="1"/>
  <c r="E12" i="1"/>
  <c r="D13" i="1"/>
  <c r="G13" i="1" s="1"/>
  <c r="E13" i="1"/>
  <c r="E7" i="1"/>
  <c r="M16" i="1" l="1"/>
  <c r="N16" i="1" s="1"/>
  <c r="H13" i="1"/>
  <c r="H12" i="1"/>
  <c r="J16" i="1"/>
  <c r="H9" i="1"/>
  <c r="H8" i="1"/>
  <c r="H11" i="1"/>
  <c r="H7" i="1"/>
  <c r="J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4">
    <bk>
      <extLst>
        <ext uri="{3e2802c4-a4d2-4d8b-9148-e3be6c30e623}">
          <xlrd:rvb i="1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7"/>
        </ext>
      </extLst>
    </bk>
  </futureMetadata>
  <cellMetadata count="1">
    <bk>
      <rc t="1" v="0"/>
    </bk>
  </cellMetadata>
  <valueMetadata count="4">
    <bk>
      <rc t="2" v="0"/>
    </bk>
    <bk>
      <rc t="2" v="1"/>
    </bk>
    <bk>
      <rc t="2" v="2"/>
    </bk>
    <bk>
      <rc t="2" v="3"/>
    </bk>
  </valueMetadata>
</metadata>
</file>

<file path=xl/sharedStrings.xml><?xml version="1.0" encoding="utf-8"?>
<sst xmlns="http://schemas.openxmlformats.org/spreadsheetml/2006/main" count="24" uniqueCount="20">
  <si>
    <t>Qte</t>
  </si>
  <si>
    <t>Qte * 1000</t>
  </si>
  <si>
    <t>0,5 pts de base</t>
  </si>
  <si>
    <t>Valeur d'achat</t>
  </si>
  <si>
    <t>Valeur du trade</t>
  </si>
  <si>
    <t>Frais en 2eme devise</t>
  </si>
  <si>
    <t>USD / JPY</t>
  </si>
  <si>
    <t>JPY</t>
  </si>
  <si>
    <t>EUR / USD</t>
  </si>
  <si>
    <t>USD</t>
  </si>
  <si>
    <t>Frais En Euros</t>
  </si>
  <si>
    <t>DEVISE</t>
  </si>
  <si>
    <t>Qté</t>
  </si>
  <si>
    <t>Qté * 1000</t>
  </si>
  <si>
    <t xml:space="preserve">Valeur </t>
  </si>
  <si>
    <t>EUR</t>
  </si>
  <si>
    <t>Frais en Euros</t>
  </si>
  <si>
    <t>Valeur 2</t>
  </si>
  <si>
    <t>Valeur Trade 2</t>
  </si>
  <si>
    <t>Frais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</si>
</sst>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¥-411]* #,##0.00_-;\-[$¥-411]* #,##0.00_-;_-[$¥-411]* &quot;-&quot;??_-;_-@_-"/>
    <numFmt numFmtId="165" formatCode="_([$$-409]* #,##0.00_);_([$$-409]* \(#,##0.00\);_([$$-409]* &quot;-&quot;??_);_(@_)"/>
    <numFmt numFmtId="166" formatCode="_([$€-2]\ * #,##0.00_);_([$€-2]\ * \(#,##0.00\);_([$€-2]\ * &quot;-&quot;??_);_(@_)"/>
    <numFmt numFmtId="167" formatCode="#,##0.00\ &quot;€&quot;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0" fillId="0" borderId="2" xfId="0" applyBorder="1"/>
    <xf numFmtId="0" fontId="1" fillId="0" borderId="4" xfId="0" applyFont="1" applyBorder="1"/>
    <xf numFmtId="0" fontId="0" fillId="0" borderId="5" xfId="0" applyBorder="1"/>
    <xf numFmtId="3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/>
    </xf>
    <xf numFmtId="167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ichStyles" Target="richData/richStyl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12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microsoft.com/office/2017/06/relationships/rdRichValueTypes" Target="richData/rdRichValueTypes.xml"/><Relationship Id="rId5" Type="http://schemas.openxmlformats.org/officeDocument/2006/relationships/sheetMetadata" Target="metadata.xml"/><Relationship Id="rId10" Type="http://schemas.microsoft.com/office/2017/06/relationships/rdSupportingPropertyBag" Target="richData/rdsupportingpropertybag.xml"/><Relationship Id="rId4" Type="http://schemas.openxmlformats.org/officeDocument/2006/relationships/sharedStrings" Target="sharedStrings.xml"/><Relationship Id="rId9" Type="http://schemas.microsoft.com/office/2017/06/relationships/rdSupportingPropertyBagStructure" Target="richData/rdsupportingpropertybagstructur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linkedentity">
      <keyFlags>
        <key name="%cvi">
          <flag name="ShowInCardView" value="0"/>
          <flag name="ShowInDotNotation" value="0"/>
          <flag name="ShowInAutoComplete" value="0"/>
          <flag name="ExcludeFromCalcComparison" value="1"/>
        </key>
      </keyFlags>
    </type>
    <type name="_linkedentitycore">
      <keyFlags>
        <key name="%EntityServiceId">
          <flag name="ShowInCardView" value="0"/>
          <flag name="ShowInDotNotation" value="0"/>
          <flag name="ShowInAutoComplete" value="0"/>
        </key>
        <key name="%EntitySubDomainId">
          <flag name="ShowInCardView" value="0"/>
          <flag name="ShowInDotNotation" value="0"/>
          <flag name="ShowInAutoComplete" value="0"/>
        </key>
        <key name="%EntityCulture">
          <flag name="ShowInCardView" value="0"/>
          <flag name="ShowInDotNotation" value="0"/>
          <flag name="ShowInAutoComplete" value="0"/>
        </key>
        <key name="%EntityId">
          <flag name="ShowInCardView" value="0"/>
          <flag name="ShowInDotNotation" value="0"/>
          <flag name="ShowInAutoComplete" value="0"/>
        </key>
        <key name="%IsRefreshable">
          <flag name="ShowInCardView" value="0"/>
          <flag name="ShowInAutoComplete" value="0"/>
          <flag name="ExcludeFromCalcComparison" value="1"/>
        </key>
        <key name="%ProviderInfo">
          <flag name="ShowInCardView" value="0"/>
          <flag name="ShowInDotNotation" value="0"/>
          <flag name="ShowInAutoComplete" value="0"/>
        </key>
        <key name="%DataProviderExternalLinkLogo">
          <flag name="ShowInCardView" value="0"/>
          <flag name="ShowInDotNotation" value="0"/>
          <flag name="ShowInAutoComplete" value="0"/>
        </key>
        <key name="%DataProviderExternalLink">
          <flag name="ShowInCardView" value="0"/>
          <flag name="ShowInDotNotation" value="0"/>
          <flag name="ShowInAutoComplete" value="0"/>
        </key>
        <key name="%OutdatedReason">
          <flag name="ShowInCardView" value="0"/>
          <flag name="ShowInDotNotation" value="0"/>
          <flag name="ShowInAutoComplete" value="0"/>
          <flag name="ExcludeFromCalcComparison" value="1"/>
        </key>
      </keyFlags>
    </type>
  </types>
</rvTypesInfo>
</file>

<file path=xl/richData/rdrichvalue.xml><?xml version="1.0" encoding="utf-8"?>
<rvData xmlns="http://schemas.microsoft.com/office/spreadsheetml/2017/richdata" count="8">
  <rv s="0">
    <v>fr-FR</v>
    <v>avyomw</v>
    <v>268435456</v>
    <v>1</v>
    <v>Avec Refinitiv</v>
    <v>0</v>
    <v>1</v>
    <v>USD/JPY</v>
    <v>3</v>
    <v>4</v>
    <v>Finance</v>
    <v>5</v>
    <v>154.80000000000001</v>
    <v>137.22999999999999</v>
    <v>154.87</v>
    <v>USDJPY</v>
    <v>USD</v>
    <v>45448.505347222221</v>
    <v>JPY</v>
    <v>156.30000000000001</v>
    <v>160.03</v>
    <v>8.199999999999999E-3</v>
    <v>1.27</v>
    <v>US Dollar/Japanese Yen FX Spot Rate</v>
    <v>154.84</v>
    <v>156.13999999999999</v>
    <v>Paire de devises</v>
    <v>USD/JPY</v>
  </rv>
  <rv s="1">
    <v>0</v>
  </rv>
  <rv s="0">
    <v>fr-FR</v>
    <v>av932w</v>
    <v>268435456</v>
    <v>1</v>
    <v>Avec Refinitiv</v>
    <v>0</v>
    <v>1</v>
    <v>EUR/USD</v>
    <v>3</v>
    <v>6</v>
    <v>Finance</v>
    <v>5</v>
    <v>1.0860000000000001</v>
    <v>1.0447</v>
    <v>1.0878000000000001</v>
    <v>EURUSD</v>
    <v>EUR</v>
    <v>45448.505370370367</v>
    <v>USD</v>
    <v>1.0885</v>
    <v>1.1274999999999999</v>
    <v>-6.4350000000000008E-4</v>
    <v>-6.9999999999999999E-4</v>
    <v>Euro/US Dollar FX Spot Rate</v>
    <v>1.0878000000000001</v>
    <v>1.0871</v>
    <v>Paire de devises</v>
    <v>EUR/USD</v>
  </rv>
  <rv s="1">
    <v>2</v>
  </rv>
  <rv s="0">
    <v>fr-FR</v>
    <v>av8wim</v>
    <v>268435456</v>
    <v>1</v>
    <v>Avec Refinitiv</v>
    <v>0</v>
    <v>1</v>
    <v>EUR/JPY</v>
    <v>3</v>
    <v>4</v>
    <v>Finance</v>
    <v>5</v>
    <v>168.43</v>
    <v>148.55000000000001</v>
    <v>168.47</v>
    <v>EURJPY</v>
    <v>EUR</v>
    <v>45448.505370370367</v>
    <v>JPY</v>
    <v>169.98</v>
    <v>171.44</v>
    <v>7.5380000000000004E-3</v>
    <v>1.27</v>
    <v>Euro/Japanese Yen FX Cross Rate</v>
    <v>168.47</v>
    <v>169.74</v>
    <v>Paire de devises</v>
    <v>EUR/JPY</v>
  </rv>
  <rv s="1">
    <v>4</v>
  </rv>
  <rv s="0">
    <v>fr-FR</v>
    <v>ave1m7</v>
    <v>268435456</v>
    <v>1</v>
    <v>Avec Refinitiv</v>
    <v>0</v>
    <v>1</v>
    <v>JPY/EUR</v>
    <v>3</v>
    <v>7</v>
    <v>Finance</v>
    <v>5</v>
    <v>5.8830000000000002E-3</v>
    <v>5.8310000000000002E-3</v>
    <v>5.9329999999999999E-3</v>
    <v>JPYEUR</v>
    <v>JPY</v>
    <v>45448.505370370367</v>
    <v>EUR</v>
    <v>5.9369999999999996E-3</v>
    <v>6.7289999999999997E-3</v>
    <v>-7.2480000000000001E-3</v>
    <v>-4.3000000000000002E-5</v>
    <v>Japanese Yen/Euro FX Cross Rate</v>
    <v>5.9329999999999999E-3</v>
    <v>5.8900000000000003E-3</v>
    <v>Paire de devises</v>
    <v>JPY/EUR</v>
  </rv>
  <rv s="1">
    <v>6</v>
  </rv>
</rvData>
</file>

<file path=xl/richData/rdrichvaluestructure.xml><?xml version="1.0" encoding="utf-8"?>
<rvStructures xmlns="http://schemas.microsoft.com/office/spreadsheetml/2017/richdata" count="2">
  <s t="_linkedentitycore">
    <k n="%EntityCulture" t="s"/>
    <k n="%EntityId" t="s"/>
    <k n="%EntityServiceId"/>
    <k n="%IsRefreshable" t="b"/>
    <k n="%ProviderInfo" t="s"/>
    <k n="_CanonicalPropertyNames" t="spb"/>
    <k n="_Display" t="spb"/>
    <k n="_DisplayString" t="s"/>
    <k n="_Flags" t="spb"/>
    <k n="_Format" t="spb"/>
    <k n="_Icon" t="s"/>
    <k n="_SubLabel" t="spb"/>
    <k n="Bas"/>
    <k n="Bas depuis 52 semaines"/>
    <k n="Clôture précédente"/>
    <k n="Code mnémonique" t="s"/>
    <k n="De la devise" t="s"/>
    <k n="Dernière heure d'échange"/>
    <k n="Devise" t="s"/>
    <k n="Haut"/>
    <k n="Haut depuis 52 semaines"/>
    <k n="Modification (%)"/>
    <k n="Modifier"/>
    <k n="Nom" t="s"/>
    <k n="Ouvrir"/>
    <k n="Prix"/>
    <k n="Type d'instrument" t="s"/>
    <k n="UniqueName" t="s"/>
  </s>
  <s t="_linkedentity">
    <k n="%cvi" t="r"/>
  </s>
</rvStructures>
</file>

<file path=xl/richData/rdsupportingpropertybag.xml><?xml version="1.0" encoding="utf-8"?>
<supportingPropertyBags xmlns="http://schemas.microsoft.com/office/spreadsheetml/2017/richdata2">
  <spbArrays count="1">
    <a count="28">
      <v t="s">%EntityServiceId</v>
      <v t="s">_Format</v>
      <v t="s">%IsRefreshable</v>
      <v t="s">_CanonicalPropertyNames</v>
      <v t="s">%EntityCulture</v>
      <v t="s">%EntityId</v>
      <v t="s">_Icon</v>
      <v t="s">_Display</v>
      <v t="s">Nom</v>
      <v t="s">Prix</v>
      <v t="s">_SubLabel</v>
      <v t="s">Dernière heure d'échange</v>
      <v t="s">Code mnémonique</v>
      <v t="s">Modifier</v>
      <v t="s">Modification (%)</v>
      <v t="s">Devise</v>
      <v t="s">De la devise</v>
      <v t="s">Clôture précédente</v>
      <v t="s">Ouvrir</v>
      <v t="s">Haut</v>
      <v t="s">Bas</v>
      <v t="s">Haut depuis 52 semaines</v>
      <v t="s">Bas depuis 52 semaines</v>
      <v t="s">Type d'instrument</v>
      <v t="s">_Flags</v>
      <v t="s">UniqueName</v>
      <v t="s">_DisplayString</v>
      <v t="s">%ProviderInfo</v>
    </a>
  </spbArrays>
  <spbData count="8">
    <spb s="0">
      <v>Low</v>
      <v>Name</v>
      <v>High</v>
      <v>Price</v>
      <v>Currency</v>
      <v>Open</v>
      <v>Change</v>
      <v>UniqueName</v>
      <v>From currency</v>
      <v>%ProviderInfo</v>
      <v>Ticker symbol</v>
      <v>Change (%)</v>
      <v>Instrument type</v>
      <v>Previous close</v>
      <v>52 week low</v>
      <v>52 week high</v>
      <v>Last trade time</v>
    </spb>
    <spb s="1">
      <v>0</v>
      <v>Name</v>
    </spb>
    <spb s="2">
      <v>0</v>
      <v>0</v>
      <v>0</v>
    </spb>
    <spb s="3">
      <v>2</v>
      <v>2</v>
    </spb>
    <spb s="4">
      <v>1</v>
      <v>2</v>
      <v>1</v>
      <v>1</v>
      <v>1</v>
      <v>1</v>
      <v>3</v>
      <v>4</v>
      <v>1</v>
      <v>1</v>
      <v>1</v>
      <v>5</v>
    </spb>
    <spb s="5">
      <v>GMT</v>
    </spb>
    <spb s="4">
      <v>6</v>
      <v>2</v>
      <v>6</v>
      <v>6</v>
      <v>6</v>
      <v>6</v>
      <v>3</v>
      <v>4</v>
      <v>6</v>
      <v>6</v>
      <v>6</v>
      <v>5</v>
    </spb>
    <spb s="4">
      <v>7</v>
      <v>2</v>
      <v>7</v>
      <v>7</v>
      <v>7</v>
      <v>7</v>
      <v>3</v>
      <v>4</v>
      <v>7</v>
      <v>7</v>
      <v>7</v>
      <v>5</v>
    </spb>
  </spbData>
</supportingPropertyBags>
</file>

<file path=xl/richData/rdsupportingpropertybagstructure.xml><?xml version="1.0" encoding="utf-8"?>
<spbStructures xmlns="http://schemas.microsoft.com/office/spreadsheetml/2017/richdata2" count="6">
  <s>
    <k n="Bas" t="s"/>
    <k n="Nom" t="s"/>
    <k n="Haut" t="s"/>
    <k n="Prix" t="s"/>
    <k n="Devise" t="s"/>
    <k n="Ouvrir" t="s"/>
    <k n="Modifier" t="s"/>
    <k n="UniqueName" t="s"/>
    <k n="De la devise" t="s"/>
    <k n="%ProviderInfo" t="s"/>
    <k n="Code mnémonique" t="s"/>
    <k n="Modification (%)" t="s"/>
    <k n="Type d'instrument" t="s"/>
    <k n="Clôture précédente" t="s"/>
    <k n="Bas depuis 52 semaines" t="s"/>
    <k n="Haut depuis 52 semaines" t="s"/>
    <k n="Dernière heure d'échange" t="s"/>
  </s>
  <s>
    <k n="^Order" t="spba"/>
    <k n="TitleProperty" t="s"/>
  </s>
  <s>
    <k n="ShowInCardView" t="b"/>
    <k n="ShowInDotNotation" t="b"/>
    <k n="ShowInAutoComplete" t="b"/>
  </s>
  <s>
    <k n="UniqueName" t="spb"/>
    <k n="`%ProviderInfo" t="spb"/>
  </s>
  <s>
    <k n="Bas" t="i"/>
    <k n="Nom" t="i"/>
    <k n="Haut" t="i"/>
    <k n="Prix" t="i"/>
    <k n="Ouvrir" t="i"/>
    <k n="Modifier" t="i"/>
    <k n="Modification (%)" t="i"/>
    <k n="`%EntityServiceId" t="i"/>
    <k n="Clôture précédente" t="i"/>
    <k n="Bas depuis 52 semaines" t="i"/>
    <k n="Haut depuis 52 semaines" t="i"/>
    <k n="Dernière heure d'échange" t="i"/>
  </s>
  <s>
    <k n="Dernière heure d'échange" t="s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4">
    <x:dxf>
      <x:numFmt numFmtId="2" formatCode="0.00"/>
    </x:dxf>
    <x:dxf>
      <x:numFmt numFmtId="0" formatCode="General"/>
    </x:dxf>
    <x:dxf>
      <x:numFmt numFmtId="27" formatCode="dd/mm/yyyy\ hh:mm"/>
    </x:dxf>
    <x:dxf>
      <x:numFmt numFmtId="14" formatCode="0.00%"/>
    </x:dxf>
  </dxfs>
  <richProperties>
    <rPr n="NumberFormat" t="s"/>
    <rPr n="IsTitleField" t="b"/>
  </richProperties>
  <richStyles>
    <rSty dxfid="1">
      <rpv i="0">_-[$¥-ja-JP]* #,##0.00_-;-[$¥-ja-JP]* #,##0.00_-;_-[$¥-ja-JP]* "-"??_-;_-@_-</rpv>
    </rSty>
    <rSty>
      <rpv i="1">1</rpv>
    </rSty>
    <rSty dxfid="3"/>
    <rSty dxfid="0">
      <rpv i="0">0.00</rpv>
    </rSty>
    <rSty dxfid="2"/>
    <rSty dxfid="1">
      <rpv i="0">_([$$-en-US]* #,##0.00_);_([$$-en-US]* (#,##0.00);_([$$-en-US]* "-"??_);_(@_)</rpv>
    </rSty>
    <rSty dxfid="1">
      <rpv i="0">_([$€-x-euro2] * #,##0.00_);_([$€-x-euro2] * (#,##0.00);_([$€-x-euro2] * "-"??_);_(@_)</rpv>
    </rSty>
  </richStyles>
</richStyle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41F02-8522-4435-B8E9-E484E72782C3}">
  <dimension ref="A6:N16"/>
  <sheetViews>
    <sheetView tabSelected="1" workbookViewId="0">
      <selection activeCell="J7" sqref="J7"/>
    </sheetView>
  </sheetViews>
  <sheetFormatPr baseColWidth="10" defaultColWidth="11.44140625" defaultRowHeight="14.4" x14ac:dyDescent="0.3"/>
  <cols>
    <col min="3" max="3" width="9.5546875" bestFit="1" customWidth="1"/>
    <col min="4" max="4" width="9.5546875" customWidth="1"/>
    <col min="5" max="5" width="12.88671875" bestFit="1" customWidth="1"/>
    <col min="6" max="6" width="12.44140625" bestFit="1" customWidth="1"/>
    <col min="7" max="7" width="13.109375" bestFit="1" customWidth="1"/>
    <col min="8" max="8" width="18.33203125" bestFit="1" customWidth="1"/>
    <col min="9" max="9" width="7.6640625" customWidth="1"/>
    <col min="11" max="11" width="14.21875" customWidth="1"/>
    <col min="13" max="13" width="13.33203125" customWidth="1"/>
  </cols>
  <sheetData>
    <row r="6" spans="1:14" x14ac:dyDescent="0.3">
      <c r="C6" s="3" t="s">
        <v>0</v>
      </c>
      <c r="D6" s="2" t="s">
        <v>1</v>
      </c>
      <c r="E6" s="2" t="s">
        <v>2</v>
      </c>
      <c r="F6" s="2" t="s">
        <v>3</v>
      </c>
      <c r="G6" s="2" t="s">
        <v>4</v>
      </c>
      <c r="H6" s="2" t="s">
        <v>5</v>
      </c>
      <c r="I6" s="5"/>
      <c r="J6" s="1" t="s">
        <v>10</v>
      </c>
    </row>
    <row r="7" spans="1:14" ht="18" x14ac:dyDescent="0.35">
      <c r="B7" s="1" t="s">
        <v>6</v>
      </c>
      <c r="C7" s="4">
        <v>697</v>
      </c>
      <c r="D7" s="7">
        <f>C7*1000</f>
        <v>697000</v>
      </c>
      <c r="E7">
        <f>0.5*0.0001</f>
        <v>5.0000000000000002E-5</v>
      </c>
      <c r="F7">
        <v>148.38999999999999</v>
      </c>
      <c r="G7">
        <f>D7*F7</f>
        <v>103427829.99999999</v>
      </c>
      <c r="H7" s="1">
        <f>E7*G7</f>
        <v>5171.3914999999997</v>
      </c>
      <c r="I7" s="6" t="s">
        <v>7</v>
      </c>
      <c r="J7" s="13">
        <f>H7/L9</f>
        <v>30.466545893719804</v>
      </c>
      <c r="K7" t="e" vm="1">
        <v>#VALUE!</v>
      </c>
      <c r="L7" s="8" cm="1">
        <f t="array" ref="L7">_FV(K7,"Prix")</f>
        <v>156.13999999999999</v>
      </c>
    </row>
    <row r="8" spans="1:14" x14ac:dyDescent="0.3">
      <c r="B8" t="s">
        <v>8</v>
      </c>
      <c r="C8" s="4">
        <v>30</v>
      </c>
      <c r="D8" s="7">
        <f t="shared" ref="D8:D13" si="0">C8*1000</f>
        <v>30000</v>
      </c>
      <c r="E8">
        <f t="shared" ref="E8:E13" si="1">0.5*0.0001</f>
        <v>5.0000000000000002E-5</v>
      </c>
      <c r="F8">
        <v>1.08552</v>
      </c>
      <c r="G8">
        <f t="shared" ref="G8:H8" si="2">D8*F8</f>
        <v>32565.600000000002</v>
      </c>
      <c r="H8" s="1">
        <f t="shared" si="2"/>
        <v>1.6282800000000002</v>
      </c>
      <c r="I8" s="6" t="s">
        <v>9</v>
      </c>
      <c r="K8" t="e" vm="2">
        <v>#VALUE!</v>
      </c>
      <c r="L8" s="9" cm="1">
        <f t="array" ref="L8">_FV(K8,"Prix")</f>
        <v>1.0871</v>
      </c>
    </row>
    <row r="9" spans="1:14" x14ac:dyDescent="0.3">
      <c r="C9" s="4"/>
      <c r="D9" s="7">
        <f t="shared" si="0"/>
        <v>0</v>
      </c>
      <c r="E9">
        <f t="shared" si="1"/>
        <v>5.0000000000000002E-5</v>
      </c>
      <c r="G9">
        <f t="shared" ref="G9:H9" si="3">D9*F9</f>
        <v>0</v>
      </c>
      <c r="H9" s="1">
        <f t="shared" si="3"/>
        <v>0</v>
      </c>
      <c r="I9" s="6"/>
      <c r="K9" t="e" vm="3">
        <v>#VALUE!</v>
      </c>
      <c r="L9" s="8" cm="1">
        <f t="array" ref="L9">_FV(K9,"Prix")</f>
        <v>169.74</v>
      </c>
    </row>
    <row r="10" spans="1:14" x14ac:dyDescent="0.3">
      <c r="C10" s="4"/>
      <c r="D10" s="7">
        <f t="shared" si="0"/>
        <v>0</v>
      </c>
      <c r="E10">
        <f t="shared" si="1"/>
        <v>5.0000000000000002E-5</v>
      </c>
      <c r="G10">
        <f t="shared" ref="G10:H10" si="4">D10*F10</f>
        <v>0</v>
      </c>
      <c r="H10" s="1">
        <f t="shared" si="4"/>
        <v>0</v>
      </c>
      <c r="I10" s="6"/>
      <c r="K10" t="e" vm="4">
        <v>#VALUE!</v>
      </c>
      <c r="L10" s="10" cm="1">
        <f t="array" ref="L10">_FV(K10,"Prix")</f>
        <v>5.8900000000000003E-3</v>
      </c>
    </row>
    <row r="11" spans="1:14" x14ac:dyDescent="0.3">
      <c r="C11" s="4"/>
      <c r="D11" s="7">
        <f t="shared" si="0"/>
        <v>0</v>
      </c>
      <c r="E11">
        <f t="shared" si="1"/>
        <v>5.0000000000000002E-5</v>
      </c>
      <c r="G11">
        <f t="shared" ref="G11:H11" si="5">D11*F11</f>
        <v>0</v>
      </c>
      <c r="H11" s="1">
        <f t="shared" si="5"/>
        <v>0</v>
      </c>
      <c r="I11" s="6"/>
    </row>
    <row r="12" spans="1:14" x14ac:dyDescent="0.3">
      <c r="C12" s="4"/>
      <c r="D12" s="7">
        <f t="shared" si="0"/>
        <v>0</v>
      </c>
      <c r="E12">
        <f t="shared" si="1"/>
        <v>5.0000000000000002E-5</v>
      </c>
      <c r="G12">
        <f t="shared" ref="G12:H12" si="6">D12*F12</f>
        <v>0</v>
      </c>
      <c r="H12" s="1">
        <f t="shared" si="6"/>
        <v>0</v>
      </c>
      <c r="I12" s="6"/>
    </row>
    <row r="13" spans="1:14" x14ac:dyDescent="0.3">
      <c r="D13" s="7">
        <f t="shared" si="0"/>
        <v>0</v>
      </c>
      <c r="E13">
        <f t="shared" si="1"/>
        <v>5.0000000000000002E-5</v>
      </c>
      <c r="G13">
        <f t="shared" ref="G13:H13" si="7">D13*F13</f>
        <v>0</v>
      </c>
      <c r="H13" s="1">
        <f t="shared" si="7"/>
        <v>0</v>
      </c>
      <c r="J13" s="8"/>
    </row>
    <row r="15" spans="1:14" x14ac:dyDescent="0.3">
      <c r="A15" s="12" t="s">
        <v>11</v>
      </c>
      <c r="B15" s="12"/>
      <c r="C15" t="s">
        <v>12</v>
      </c>
      <c r="D15" t="s">
        <v>13</v>
      </c>
      <c r="E15" t="s">
        <v>2</v>
      </c>
      <c r="F15" t="s">
        <v>14</v>
      </c>
      <c r="G15" t="s">
        <v>4</v>
      </c>
      <c r="H15" t="s">
        <v>5</v>
      </c>
      <c r="J15" t="s">
        <v>16</v>
      </c>
      <c r="L15" t="s">
        <v>17</v>
      </c>
      <c r="M15" t="s">
        <v>18</v>
      </c>
      <c r="N15" t="s">
        <v>19</v>
      </c>
    </row>
    <row r="16" spans="1:14" x14ac:dyDescent="0.3">
      <c r="A16" t="s">
        <v>15</v>
      </c>
      <c r="B16" t="s">
        <v>7</v>
      </c>
      <c r="C16">
        <v>15</v>
      </c>
      <c r="D16">
        <f>C16*1000</f>
        <v>15000</v>
      </c>
      <c r="E16">
        <f>0.5*0.0001</f>
        <v>5.0000000000000002E-5</v>
      </c>
      <c r="F16">
        <v>167.68</v>
      </c>
      <c r="G16">
        <f>D16*F16</f>
        <v>2515200</v>
      </c>
      <c r="H16">
        <f>E16*G16</f>
        <v>125.76</v>
      </c>
      <c r="I16" t="str">
        <f>B16</f>
        <v>JPY</v>
      </c>
      <c r="J16" s="11">
        <f>H16/L9</f>
        <v>0.74089784376104628</v>
      </c>
      <c r="L16">
        <v>150</v>
      </c>
      <c r="M16">
        <f>D16*L16</f>
        <v>2250000</v>
      </c>
      <c r="N16">
        <f>E16*M16</f>
        <v>112.5</v>
      </c>
    </row>
  </sheetData>
  <mergeCells count="1">
    <mergeCell ref="A15:B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Philippe Corrèges</dc:creator>
  <cp:keywords/>
  <dc:description/>
  <cp:lastModifiedBy>Philippe Corrèges</cp:lastModifiedBy>
  <cp:revision/>
  <dcterms:created xsi:type="dcterms:W3CDTF">2024-03-19T13:54:07Z</dcterms:created>
  <dcterms:modified xsi:type="dcterms:W3CDTF">2024-06-05T12:09:55Z</dcterms:modified>
  <cp:category/>
  <cp:contentStatus/>
</cp:coreProperties>
</file>